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óa đơn nhà hàng" sheetId="1" r:id="rId4"/>
  </sheets>
  <definedNames/>
  <calcPr/>
  <extLst>
    <ext uri="GoogleSheetsCustomDataVersion2">
      <go:sheetsCustomData xmlns:go="http://customooxmlschemas.google.com/" r:id="rId5" roundtripDataChecksum="ONKFHzEz10UjhWrrRyWAFRGPS13Pl2o9XeYqI3Wkvk0="/>
    </ext>
  </extLst>
</workbook>
</file>

<file path=xl/sharedStrings.xml><?xml version="1.0" encoding="utf-8"?>
<sst xmlns="http://schemas.openxmlformats.org/spreadsheetml/2006/main" count="57" uniqueCount="53">
  <si>
    <t>TÊN NHÀ HÀNG / QUÁN CAFE</t>
  </si>
  <si>
    <t>Nhà hàng — Cafe — Lounge</t>
  </si>
  <si>
    <t>Địa chỉ: ............  |  Hotline: ............  |  Wi-Fi: ............</t>
  </si>
  <si>
    <t>PHIẾU THANH TOÁN</t>
  </si>
  <si>
    <t>Số: NH-0042</t>
  </si>
  <si>
    <t>Bàn số:</t>
  </si>
  <si>
    <t>12</t>
  </si>
  <si>
    <t>Khu:</t>
  </si>
  <si>
    <t>Trong nhà</t>
  </si>
  <si>
    <t>Số khách:</t>
  </si>
  <si>
    <t>Giờ vào:</t>
  </si>
  <si>
    <t>18:30</t>
  </si>
  <si>
    <t>Giờ ra:</t>
  </si>
  <si>
    <t>20:15</t>
  </si>
  <si>
    <t>Ngày:</t>
  </si>
  <si>
    <t>16/03/2026</t>
  </si>
  <si>
    <t>NV:</t>
  </si>
  <si>
    <t>Minh</t>
  </si>
  <si>
    <t>STT</t>
  </si>
  <si>
    <t>Món / Đồ uống</t>
  </si>
  <si>
    <t>ĐVT</t>
  </si>
  <si>
    <t>SL</t>
  </si>
  <si>
    <t>Đơn giá</t>
  </si>
  <si>
    <t>Thành tiền</t>
  </si>
  <si>
    <t>Cà phê sữa đá</t>
  </si>
  <si>
    <t>Ly</t>
  </si>
  <si>
    <t>Trà đào cam sả</t>
  </si>
  <si>
    <t>Sinh tố bơ</t>
  </si>
  <si>
    <t>Nước suối Lavie</t>
  </si>
  <si>
    <t>Chai</t>
  </si>
  <si>
    <t>Phở bò tái nạm</t>
  </si>
  <si>
    <t>Tô</t>
  </si>
  <si>
    <t>Cơm gà Hải Nam</t>
  </si>
  <si>
    <t>Phần</t>
  </si>
  <si>
    <t>Gỏi cuốn tôm thịt (2 cuốn)</t>
  </si>
  <si>
    <t>Bánh flan caramel</t>
  </si>
  <si>
    <t>Cộng tiền món</t>
  </si>
  <si>
    <t>Phí dịch vụ (Service charge)</t>
  </si>
  <si>
    <t>Phí DV</t>
  </si>
  <si>
    <t>Thuế GTGT</t>
  </si>
  <si>
    <t>Thuế</t>
  </si>
  <si>
    <t>TỔNG THANH TOÁN</t>
  </si>
  <si>
    <t>Bằng chữ:</t>
  </si>
  <si>
    <t>......................................................................................................................</t>
  </si>
  <si>
    <t>Thanh toán:</t>
  </si>
  <si>
    <t>☐ Tiền mặt    ☐ Chuyển khoản    ☐ Quẹt thẻ    ☐ MoMo/ZaloPay</t>
  </si>
  <si>
    <t>Wi-Fi: ............  |  Mật khẩu: ............</t>
  </si>
  <si>
    <t>Cảm ơn Quý khách đã ghé thăm!</t>
  </si>
  <si>
    <t>Khách hàng</t>
  </si>
  <si>
    <t>Thu ngân</t>
  </si>
  <si>
    <t>(Ký xác nhận)</t>
  </si>
  <si>
    <t>(Ký, ghi rõ họ tên)</t>
  </si>
  <si>
    <t>Vui lòng kiểm tra hóa đơn trước khi thanh toán  —  Mọi thắc mắc xin liên hệ quản lý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</si>
</sst>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color theme="1"/>
      <name val="Times"/>
    </font>
    <font>
      <b/>
      <sz val="14.0"/>
      <color rgb="FF3E2723"/>
      <name val="Times"/>
    </font>
    <font>
      <i/>
      <sz val="10.0"/>
      <color rgb="FF795548"/>
      <name val="Times"/>
    </font>
    <font>
      <sz val="10.0"/>
      <color rgb="FF795548"/>
      <name val="Times"/>
    </font>
    <font>
      <sz val="10.0"/>
      <color theme="1"/>
      <name val="Times"/>
    </font>
    <font>
      <b/>
      <sz val="10.0"/>
      <color rgb="FFFF8F00"/>
      <name val="Times"/>
    </font>
    <font>
      <sz val="10.0"/>
      <color rgb="FFFF8F00"/>
      <name val="Times"/>
    </font>
    <font>
      <b/>
      <sz val="10.0"/>
      <color rgb="FF3E2723"/>
      <name val="Times"/>
    </font>
    <font>
      <sz val="10.0"/>
      <color rgb="FF0000FF"/>
      <name val="Times"/>
    </font>
    <font/>
    <font>
      <b/>
      <sz val="10.0"/>
      <color rgb="FFFFFFFF"/>
      <name val="Times"/>
    </font>
    <font>
      <sz val="10.0"/>
      <color rgb="FF212121"/>
      <name val="Times"/>
    </font>
    <font>
      <b/>
      <i/>
      <sz val="10.0"/>
      <color rgb="FF3E2723"/>
      <name val="Times"/>
    </font>
    <font>
      <b/>
      <i/>
      <sz val="10.0"/>
      <color rgb="FF5D4037"/>
      <name val="Times"/>
    </font>
    <font>
      <i/>
      <sz val="10.0"/>
      <color rgb="FFD7CCC8"/>
      <name val="Times"/>
    </font>
  </fonts>
  <fills count="6">
    <fill>
      <patternFill patternType="none"/>
    </fill>
    <fill>
      <patternFill patternType="lightGray"/>
    </fill>
    <fill>
      <patternFill patternType="solid">
        <fgColor rgb="FF3E2723"/>
        <bgColor rgb="FF3E2723"/>
      </patternFill>
    </fill>
    <fill>
      <patternFill patternType="solid">
        <fgColor rgb="FFFFFFFF"/>
        <bgColor rgb="FFFFFFFF"/>
      </patternFill>
    </fill>
    <fill>
      <patternFill patternType="solid">
        <fgColor rgb="FFFFF8F0"/>
        <bgColor rgb="FFFFF8F0"/>
      </patternFill>
    </fill>
    <fill>
      <patternFill patternType="solid">
        <fgColor rgb="FFFFF8E1"/>
        <bgColor rgb="FFFFF8E1"/>
      </patternFill>
    </fill>
  </fills>
  <borders count="10">
    <border/>
    <border>
      <bottom style="medium">
        <color rgb="FF3E2723"/>
      </bottom>
    </border>
    <border>
      <bottom style="dotted">
        <color rgb="FFD7CCC8"/>
      </bottom>
    </border>
    <border>
      <left style="thin">
        <color rgb="FFBCAAA4"/>
      </left>
      <right style="thin">
        <color rgb="FFBCAAA4"/>
      </right>
      <top style="thin">
        <color rgb="FFBCAAA4"/>
      </top>
      <bottom style="thin">
        <color rgb="FFBCAAA4"/>
      </bottom>
    </border>
    <border>
      <left style="thin">
        <color rgb="FFBCAAA4"/>
      </left>
      <top style="thin">
        <color rgb="FFBCAAA4"/>
      </top>
      <bottom style="thin">
        <color rgb="FFBCAAA4"/>
      </bottom>
    </border>
    <border>
      <top style="thin">
        <color rgb="FFBCAAA4"/>
      </top>
      <bottom style="thin">
        <color rgb="FFBCAAA4"/>
      </bottom>
    </border>
    <border>
      <right style="thin">
        <color rgb="FFBCAAA4"/>
      </right>
      <top style="thin">
        <color rgb="FFBCAAA4"/>
      </top>
      <bottom style="thin">
        <color rgb="FFBCAAA4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0" fontId="5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right" shrinkToFit="0" vertical="center" wrapText="0"/>
    </xf>
    <xf borderId="0" fillId="0" fontId="8" numFmtId="0" xfId="0" applyAlignment="1" applyFont="1">
      <alignment horizontal="left" shrinkToFit="0" vertical="center" wrapText="1"/>
    </xf>
    <xf borderId="2" fillId="0" fontId="9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horizontal="right" shrinkToFit="0" vertical="center" wrapText="0"/>
    </xf>
    <xf borderId="2" fillId="0" fontId="9" numFmtId="0" xfId="0" applyAlignment="1" applyBorder="1" applyFont="1">
      <alignment horizontal="center" shrinkToFit="0" vertical="center" wrapText="1"/>
    </xf>
    <xf borderId="2" fillId="0" fontId="10" numFmtId="0" xfId="0" applyBorder="1" applyFont="1"/>
    <xf borderId="0" fillId="0" fontId="5" numFmtId="0" xfId="0" applyFont="1"/>
    <xf borderId="3" fillId="2" fontId="11" numFmtId="0" xfId="0" applyAlignment="1" applyBorder="1" applyFill="1" applyFont="1">
      <alignment horizontal="center" shrinkToFit="0" vertical="center" wrapText="1"/>
    </xf>
    <xf borderId="3" fillId="3" fontId="12" numFmtId="0" xfId="0" applyAlignment="1" applyBorder="1" applyFill="1" applyFont="1">
      <alignment horizontal="center" shrinkToFit="0" vertical="center" wrapText="1"/>
    </xf>
    <xf borderId="3" fillId="3" fontId="9" numFmtId="0" xfId="0" applyAlignment="1" applyBorder="1" applyFont="1">
      <alignment horizontal="left" shrinkToFit="0" vertical="center" wrapText="1"/>
    </xf>
    <xf borderId="3" fillId="3" fontId="9" numFmtId="0" xfId="0" applyAlignment="1" applyBorder="1" applyFont="1">
      <alignment horizontal="center" shrinkToFit="0" vertical="center" wrapText="1"/>
    </xf>
    <xf borderId="3" fillId="3" fontId="9" numFmtId="3" xfId="0" applyAlignment="1" applyBorder="1" applyFont="1" applyNumberFormat="1">
      <alignment horizontal="right" shrinkToFit="0" vertical="center" wrapText="0"/>
    </xf>
    <xf borderId="3" fillId="3" fontId="12" numFmtId="3" xfId="0" applyAlignment="1" applyBorder="1" applyFont="1" applyNumberFormat="1">
      <alignment horizontal="right" shrinkToFit="0" vertical="center" wrapText="0"/>
    </xf>
    <xf borderId="3" fillId="4" fontId="12" numFmtId="0" xfId="0" applyAlignment="1" applyBorder="1" applyFill="1" applyFont="1">
      <alignment horizontal="center" shrinkToFit="0" vertical="center" wrapText="1"/>
    </xf>
    <xf borderId="3" fillId="4" fontId="9" numFmtId="0" xfId="0" applyAlignment="1" applyBorder="1" applyFont="1">
      <alignment horizontal="left" shrinkToFit="0" vertical="center" wrapText="1"/>
    </xf>
    <xf borderId="3" fillId="4" fontId="9" numFmtId="0" xfId="0" applyAlignment="1" applyBorder="1" applyFont="1">
      <alignment horizontal="center" shrinkToFit="0" vertical="center" wrapText="1"/>
    </xf>
    <xf borderId="3" fillId="4" fontId="9" numFmtId="3" xfId="0" applyAlignment="1" applyBorder="1" applyFont="1" applyNumberFormat="1">
      <alignment horizontal="right" shrinkToFit="0" vertical="center" wrapText="0"/>
    </xf>
    <xf borderId="3" fillId="4" fontId="12" numFmtId="3" xfId="0" applyAlignment="1" applyBorder="1" applyFont="1" applyNumberFormat="1">
      <alignment horizontal="right" shrinkToFit="0" vertical="center" wrapText="0"/>
    </xf>
    <xf borderId="4" fillId="5" fontId="8" numFmtId="0" xfId="0" applyAlignment="1" applyBorder="1" applyFill="1" applyFont="1">
      <alignment horizontal="right" shrinkToFit="0" vertical="center" wrapText="0"/>
    </xf>
    <xf borderId="5" fillId="0" fontId="10" numFmtId="0" xfId="0" applyBorder="1" applyFont="1"/>
    <xf borderId="6" fillId="0" fontId="10" numFmtId="0" xfId="0" applyBorder="1" applyFont="1"/>
    <xf borderId="3" fillId="5" fontId="6" numFmtId="3" xfId="0" applyAlignment="1" applyBorder="1" applyFont="1" applyNumberFormat="1">
      <alignment horizontal="right" shrinkToFit="0" vertical="center" wrapText="0"/>
    </xf>
    <xf borderId="4" fillId="3" fontId="4" numFmtId="0" xfId="0" applyAlignment="1" applyBorder="1" applyFont="1">
      <alignment horizontal="right" shrinkToFit="0" vertical="center" wrapText="0"/>
    </xf>
    <xf borderId="3" fillId="3" fontId="9" numFmtId="9" xfId="0" applyAlignment="1" applyBorder="1" applyFont="1" applyNumberFormat="1">
      <alignment horizontal="center" shrinkToFit="0" vertical="center" wrapText="1"/>
    </xf>
    <xf borderId="3" fillId="3" fontId="4" numFmtId="0" xfId="0" applyAlignment="1" applyBorder="1" applyFont="1">
      <alignment horizontal="right" shrinkToFit="0" vertical="center" wrapText="0"/>
    </xf>
    <xf borderId="3" fillId="3" fontId="6" numFmtId="3" xfId="0" applyAlignment="1" applyBorder="1" applyFont="1" applyNumberFormat="1">
      <alignment horizontal="right" shrinkToFit="0" vertical="center" wrapText="0"/>
    </xf>
    <xf borderId="4" fillId="2" fontId="11" numFmtId="0" xfId="0" applyAlignment="1" applyBorder="1" applyFont="1">
      <alignment horizontal="right" shrinkToFit="0" vertical="center" wrapText="0"/>
    </xf>
    <xf borderId="3" fillId="2" fontId="11" numFmtId="3" xfId="0" applyAlignment="1" applyBorder="1" applyFont="1" applyNumberFormat="1">
      <alignment horizontal="right" shrinkToFit="0" vertical="center" wrapText="0"/>
    </xf>
    <xf borderId="2" fillId="0" fontId="13" numFmtId="0" xfId="0" applyAlignment="1" applyBorder="1" applyFont="1">
      <alignment horizontal="left" shrinkToFit="0" vertical="center" wrapText="1"/>
    </xf>
    <xf borderId="0" fillId="0" fontId="12" numFmtId="0" xfId="0" applyAlignment="1" applyFont="1">
      <alignment horizontal="left" shrinkToFit="0" vertical="center" wrapText="1"/>
    </xf>
    <xf borderId="7" fillId="5" fontId="6" numFmtId="0" xfId="0" applyAlignment="1" applyBorder="1" applyFont="1">
      <alignment horizontal="center" shrinkToFit="0" vertical="center" wrapText="1"/>
    </xf>
    <xf borderId="8" fillId="0" fontId="10" numFmtId="0" xfId="0" applyBorder="1" applyFont="1"/>
    <xf borderId="9" fillId="0" fontId="10" numFmtId="0" xfId="0" applyBorder="1" applyFont="1"/>
    <xf borderId="0" fillId="0" fontId="14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3.29"/>
    <col customWidth="1" min="2" max="2" width="23.0"/>
    <col customWidth="1" min="3" max="3" width="7.43"/>
    <col customWidth="1" min="4" max="4" width="8.86"/>
    <col customWidth="1" min="5" max="5" width="11.0"/>
    <col customWidth="1" min="6" max="6" width="13.0"/>
    <col customWidth="1" min="7" max="26" width="8.71"/>
  </cols>
  <sheetData>
    <row r="1" ht="3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2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3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0" customHeight="1">
      <c r="A4" s="4" t="s">
        <v>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.0" customHeight="1">
      <c r="A5" s="5"/>
      <c r="B5" s="5"/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9.5" customHeight="1">
      <c r="A6" s="6" t="s">
        <v>3</v>
      </c>
      <c r="E6" s="7" t="s">
        <v>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8" t="s">
        <v>5</v>
      </c>
      <c r="B7" s="9" t="s">
        <v>6</v>
      </c>
      <c r="C7" s="10" t="s">
        <v>7</v>
      </c>
      <c r="D7" s="9" t="s">
        <v>8</v>
      </c>
      <c r="E7" s="10" t="s">
        <v>9</v>
      </c>
      <c r="F7" s="11">
        <v>4.0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8" t="s">
        <v>10</v>
      </c>
      <c r="B8" s="9" t="s">
        <v>11</v>
      </c>
      <c r="C8" s="12"/>
      <c r="D8" s="10" t="s">
        <v>12</v>
      </c>
      <c r="E8" s="9" t="s">
        <v>13</v>
      </c>
      <c r="F8" s="1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8" t="s">
        <v>14</v>
      </c>
      <c r="B9" s="9" t="s">
        <v>15</v>
      </c>
      <c r="C9" s="12"/>
      <c r="D9" s="10" t="s">
        <v>16</v>
      </c>
      <c r="E9" s="9" t="s">
        <v>17</v>
      </c>
      <c r="F9" s="1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.0" customHeight="1">
      <c r="A10" s="13"/>
      <c r="B10" s="13"/>
      <c r="C10" s="13"/>
      <c r="D10" s="13"/>
      <c r="E10" s="13"/>
      <c r="F10" s="1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8.0" customHeight="1">
      <c r="A11" s="14" t="s">
        <v>18</v>
      </c>
      <c r="B11" s="14" t="s">
        <v>19</v>
      </c>
      <c r="C11" s="14" t="s">
        <v>20</v>
      </c>
      <c r="D11" s="14" t="s">
        <v>21</v>
      </c>
      <c r="E11" s="14" t="s">
        <v>22</v>
      </c>
      <c r="F11" s="14" t="s">
        <v>23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5">
        <v>1.0</v>
      </c>
      <c r="B12" s="16" t="s">
        <v>24</v>
      </c>
      <c r="C12" s="17" t="s">
        <v>25</v>
      </c>
      <c r="D12" s="17">
        <v>2.0</v>
      </c>
      <c r="E12" s="18">
        <v>35000.0</v>
      </c>
      <c r="F12" s="19">
        <f t="shared" ref="F12:F26" si="1">IF(AND(D12&lt;&gt;"",E12&lt;&gt;""),D12*E12,"")</f>
        <v>70000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20">
        <v>2.0</v>
      </c>
      <c r="B13" s="21" t="s">
        <v>26</v>
      </c>
      <c r="C13" s="22" t="s">
        <v>25</v>
      </c>
      <c r="D13" s="22">
        <v>1.0</v>
      </c>
      <c r="E13" s="23">
        <v>45000.0</v>
      </c>
      <c r="F13" s="24">
        <f t="shared" si="1"/>
        <v>45000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5">
        <v>3.0</v>
      </c>
      <c r="B14" s="16" t="s">
        <v>27</v>
      </c>
      <c r="C14" s="17" t="s">
        <v>25</v>
      </c>
      <c r="D14" s="17">
        <v>1.0</v>
      </c>
      <c r="E14" s="18">
        <v>55000.0</v>
      </c>
      <c r="F14" s="19">
        <f t="shared" si="1"/>
        <v>55000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20">
        <v>4.0</v>
      </c>
      <c r="B15" s="21" t="s">
        <v>28</v>
      </c>
      <c r="C15" s="22" t="s">
        <v>29</v>
      </c>
      <c r="D15" s="22">
        <v>2.0</v>
      </c>
      <c r="E15" s="23">
        <v>15000.0</v>
      </c>
      <c r="F15" s="24">
        <f t="shared" si="1"/>
        <v>30000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5">
        <v>5.0</v>
      </c>
      <c r="B16" s="16" t="s">
        <v>30</v>
      </c>
      <c r="C16" s="17" t="s">
        <v>31</v>
      </c>
      <c r="D16" s="17">
        <v>2.0</v>
      </c>
      <c r="E16" s="18">
        <v>75000.0</v>
      </c>
      <c r="F16" s="19">
        <f t="shared" si="1"/>
        <v>150000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20">
        <v>6.0</v>
      </c>
      <c r="B17" s="21" t="s">
        <v>32</v>
      </c>
      <c r="C17" s="22" t="s">
        <v>33</v>
      </c>
      <c r="D17" s="22">
        <v>1.0</v>
      </c>
      <c r="E17" s="23">
        <v>85000.0</v>
      </c>
      <c r="F17" s="24">
        <f t="shared" si="1"/>
        <v>85000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5">
        <v>7.0</v>
      </c>
      <c r="B18" s="16" t="s">
        <v>34</v>
      </c>
      <c r="C18" s="17" t="s">
        <v>33</v>
      </c>
      <c r="D18" s="17">
        <v>2.0</v>
      </c>
      <c r="E18" s="18">
        <v>45000.0</v>
      </c>
      <c r="F18" s="19">
        <f t="shared" si="1"/>
        <v>90000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20">
        <v>8.0</v>
      </c>
      <c r="B19" s="21" t="s">
        <v>35</v>
      </c>
      <c r="C19" s="22" t="s">
        <v>33</v>
      </c>
      <c r="D19" s="22">
        <v>2.0</v>
      </c>
      <c r="E19" s="23">
        <v>30000.0</v>
      </c>
      <c r="F19" s="24">
        <f t="shared" si="1"/>
        <v>60000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5">
        <v>9.0</v>
      </c>
      <c r="B20" s="16"/>
      <c r="C20" s="17"/>
      <c r="D20" s="17"/>
      <c r="E20" s="18"/>
      <c r="F20" s="19" t="str">
        <f t="shared" si="1"/>
        <v/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20">
        <v>10.0</v>
      </c>
      <c r="B21" s="21"/>
      <c r="C21" s="22"/>
      <c r="D21" s="22"/>
      <c r="E21" s="23"/>
      <c r="F21" s="24" t="str">
        <f t="shared" si="1"/>
        <v/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5">
        <v>11.0</v>
      </c>
      <c r="B22" s="16"/>
      <c r="C22" s="17"/>
      <c r="D22" s="17"/>
      <c r="E22" s="18"/>
      <c r="F22" s="19" t="str">
        <f t="shared" si="1"/>
        <v/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20">
        <v>12.0</v>
      </c>
      <c r="B23" s="21"/>
      <c r="C23" s="22"/>
      <c r="D23" s="22"/>
      <c r="E23" s="23"/>
      <c r="F23" s="24" t="str">
        <f t="shared" si="1"/>
        <v/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5">
        <v>13.0</v>
      </c>
      <c r="B24" s="16"/>
      <c r="C24" s="17"/>
      <c r="D24" s="17"/>
      <c r="E24" s="18"/>
      <c r="F24" s="19" t="str">
        <f t="shared" si="1"/>
        <v/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20">
        <v>14.0</v>
      </c>
      <c r="B25" s="21"/>
      <c r="C25" s="22"/>
      <c r="D25" s="22"/>
      <c r="E25" s="23"/>
      <c r="F25" s="24" t="str">
        <f t="shared" si="1"/>
        <v/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5">
        <v>15.0</v>
      </c>
      <c r="B26" s="16"/>
      <c r="C26" s="17"/>
      <c r="D26" s="17"/>
      <c r="E26" s="18"/>
      <c r="F26" s="19" t="str">
        <f t="shared" si="1"/>
        <v/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8.0" customHeight="1">
      <c r="A27" s="25" t="s">
        <v>36</v>
      </c>
      <c r="B27" s="26"/>
      <c r="C27" s="26"/>
      <c r="D27" s="26"/>
      <c r="E27" s="27"/>
      <c r="F27" s="28">
        <f>SUM(F12:F26)</f>
        <v>585000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29" t="s">
        <v>37</v>
      </c>
      <c r="B28" s="26"/>
      <c r="C28" s="27"/>
      <c r="D28" s="30">
        <v>0.05</v>
      </c>
      <c r="E28" s="31" t="s">
        <v>38</v>
      </c>
      <c r="F28" s="32">
        <f>IF(D28&gt;0,F27*D28,0)</f>
        <v>29250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29" t="s">
        <v>39</v>
      </c>
      <c r="B29" s="26"/>
      <c r="C29" s="27"/>
      <c r="D29" s="30">
        <v>0.0</v>
      </c>
      <c r="E29" s="31" t="s">
        <v>40</v>
      </c>
      <c r="F29" s="32">
        <f>IF(D29&gt;0,(F27+F28)*D29,0)</f>
        <v>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0" customHeight="1">
      <c r="A30" s="33" t="s">
        <v>41</v>
      </c>
      <c r="B30" s="26"/>
      <c r="C30" s="26"/>
      <c r="D30" s="26"/>
      <c r="E30" s="27"/>
      <c r="F30" s="34">
        <f>F27+F28+F29</f>
        <v>614250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8" t="s">
        <v>42</v>
      </c>
      <c r="B31" s="35" t="s">
        <v>43</v>
      </c>
      <c r="C31" s="12"/>
      <c r="D31" s="12"/>
      <c r="E31" s="12"/>
      <c r="F31" s="1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8" t="s">
        <v>44</v>
      </c>
      <c r="B32" s="36" t="s">
        <v>45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37" t="s">
        <v>46</v>
      </c>
      <c r="B33" s="38"/>
      <c r="C33" s="38"/>
      <c r="D33" s="38"/>
      <c r="E33" s="38"/>
      <c r="F33" s="3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8.0" customHeight="1">
      <c r="A34" s="40" t="s">
        <v>47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41" t="s">
        <v>48</v>
      </c>
      <c r="D35" s="41" t="s">
        <v>49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4" t="s">
        <v>50</v>
      </c>
      <c r="D36" s="4" t="s">
        <v>51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13"/>
      <c r="B37" s="13"/>
      <c r="C37" s="13"/>
      <c r="D37" s="13"/>
      <c r="E37" s="13"/>
      <c r="F37" s="1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42" t="s">
        <v>52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2">
    <mergeCell ref="E8:F8"/>
    <mergeCell ref="E9:F9"/>
    <mergeCell ref="A2:F2"/>
    <mergeCell ref="A3:F3"/>
    <mergeCell ref="A4:F4"/>
    <mergeCell ref="A6:D6"/>
    <mergeCell ref="E6:F6"/>
    <mergeCell ref="B8:C8"/>
    <mergeCell ref="B9:C9"/>
    <mergeCell ref="A34:F34"/>
    <mergeCell ref="A35:C35"/>
    <mergeCell ref="D35:F35"/>
    <mergeCell ref="A36:C36"/>
    <mergeCell ref="D36:F36"/>
    <mergeCell ref="A38:F38"/>
    <mergeCell ref="A27:E27"/>
    <mergeCell ref="A28:C28"/>
    <mergeCell ref="A29:C29"/>
    <mergeCell ref="A30:E30"/>
    <mergeCell ref="B31:F31"/>
    <mergeCell ref="B32:F32"/>
    <mergeCell ref="A33:F33"/>
  </mergeCells>
  <printOptions/>
  <pageMargins bottom="0.2" footer="0.0" header="0.0" left="0.35" right="0.35" top="0.25"/>
  <pageSetup paperSize="11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2026-03-16T04:32:45Z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