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custom-properties" Target="docProps/custom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Hóa đơn bán lẻ" sheetId="1" r:id="rId4"/>
  </sheets>
  <definedNames/>
  <calcPr/>
  <extLst>
    <ext uri="GoogleSheetsCustomDataVersion2">
      <go:sheetsCustomData xmlns:go="http://customooxmlschemas.google.com/" r:id="rId5" roundtripDataChecksum="aLNynBtMnpIwOCzQX9+crOyYstwvvnCXH83AZCnMwls="/>
    </ext>
  </extLst>
</workbook>
</file>

<file path=xl/sharedStrings.xml><?xml version="1.0" encoding="utf-8"?>
<sst xmlns="http://schemas.openxmlformats.org/spreadsheetml/2006/main" count="41" uniqueCount="39">
  <si>
    <t>TÊN CỬA HÀNG / SHOP</t>
  </si>
  <si>
    <t>Chuyên cung cấp sản phẩm chất lượng cao</t>
  </si>
  <si>
    <t>ĐC: ............  |  SĐT: ............  |  Zalo/Facebook: ............</t>
  </si>
  <si>
    <t>HÓA ĐƠN BÁN LẺ</t>
  </si>
  <si>
    <t>Số: BL-0001</t>
  </si>
  <si>
    <t>Khách hàng:</t>
  </si>
  <si>
    <t>Chị Hương</t>
  </si>
  <si>
    <t>SĐT:</t>
  </si>
  <si>
    <t>0987 654 321</t>
  </si>
  <si>
    <t>Ngày bán:</t>
  </si>
  <si>
    <t>16/03/2026</t>
  </si>
  <si>
    <t>NV bán:</t>
  </si>
  <si>
    <t>Lan</t>
  </si>
  <si>
    <t>STT</t>
  </si>
  <si>
    <t>Sản phẩm</t>
  </si>
  <si>
    <t>Size</t>
  </si>
  <si>
    <t>SL</t>
  </si>
  <si>
    <t>Đơn giá</t>
  </si>
  <si>
    <t>Thành tiền</t>
  </si>
  <si>
    <t>Áo thun nữ cổ tròn trắng</t>
  </si>
  <si>
    <t>M</t>
  </si>
  <si>
    <t>Váy midi hoa nhí xanh</t>
  </si>
  <si>
    <t>S</t>
  </si>
  <si>
    <t>Túi xách mini da PU nâu</t>
  </si>
  <si>
    <t>-</t>
  </si>
  <si>
    <t>Kẹp tóc ngọc trai (set 3)</t>
  </si>
  <si>
    <t>Tổng tiền hàng</t>
  </si>
  <si>
    <t>Chiết khấu / Giảm giá</t>
  </si>
  <si>
    <t>Giảm</t>
  </si>
  <si>
    <t>KHÁCH PHẢI THANH TOÁN</t>
  </si>
  <si>
    <t>Bằng chữ:</t>
  </si>
  <si>
    <t>......................................................................................................................</t>
  </si>
  <si>
    <t>Thanh toán:</t>
  </si>
  <si>
    <t>☐ Tiền mặt    ☐ Chuyển khoản    ☐ Quẹt thẻ    ☐ COD</t>
  </si>
  <si>
    <t>Cảm ơn quý khách — Hẹn gặp lại!</t>
  </si>
  <si>
    <t>Người mua hàng</t>
  </si>
  <si>
    <t>Người bán hàng</t>
  </si>
  <si>
    <t>(Ký, ghi rõ họ tên)</t>
  </si>
  <si>
    <t>Liên 1: Giao khách hàng  —  Liên 2: Cửa hàng lưu  |  Hàng đã mua vui lòng không đổi trả sau 7 ngày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</si>
</sst>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6">
    <font>
      <sz val="11.0"/>
      <color theme="1"/>
      <name val="Calibri"/>
      <scheme val="minor"/>
    </font>
    <font>
      <color theme="1"/>
      <name val="Times"/>
    </font>
    <font>
      <b/>
      <sz val="13.0"/>
      <color rgb="FFFF6B6B"/>
      <name val="Times"/>
    </font>
    <font>
      <i/>
      <sz val="10.0"/>
      <color rgb="FF636E72"/>
      <name val="Times"/>
    </font>
    <font>
      <sz val="10.0"/>
      <color rgb="FF636E72"/>
      <name val="Times"/>
    </font>
    <font>
      <sz val="10.0"/>
      <color theme="1"/>
      <name val="Times"/>
    </font>
    <font>
      <b/>
      <sz val="10.0"/>
      <color rgb="FF2D3436"/>
      <name val="Times"/>
    </font>
    <font>
      <sz val="10.0"/>
      <color rgb="FFFF6B6B"/>
      <name val="Times"/>
    </font>
    <font>
      <sz val="10.0"/>
      <color rgb="FF0000FF"/>
      <name val="Times"/>
    </font>
    <font/>
    <font>
      <b/>
      <sz val="10.0"/>
      <color rgb="FFFFFFFF"/>
      <name val="Times"/>
    </font>
    <font>
      <sz val="10.0"/>
      <color rgb="FF333333"/>
      <name val="Times"/>
    </font>
    <font>
      <b/>
      <sz val="10.0"/>
      <color rgb="FFFF6B6B"/>
      <name val="Times"/>
    </font>
    <font>
      <b/>
      <i/>
      <sz val="10.0"/>
      <color rgb="FF2D3436"/>
      <name val="Times"/>
    </font>
    <font>
      <b/>
      <i/>
      <sz val="10.0"/>
      <color rgb="FFFF6B6B"/>
      <name val="Times"/>
    </font>
    <font>
      <i/>
      <sz val="10.0"/>
      <color rgb="FFBBBBBB"/>
      <name val="Times"/>
    </font>
  </fonts>
  <fills count="7">
    <fill>
      <patternFill patternType="none"/>
    </fill>
    <fill>
      <patternFill patternType="lightGray"/>
    </fill>
    <fill>
      <patternFill patternType="solid">
        <fgColor rgb="FFFF6B6B"/>
        <bgColor rgb="FFFF6B6B"/>
      </patternFill>
    </fill>
    <fill>
      <patternFill patternType="solid">
        <fgColor rgb="FFFFFFFF"/>
        <bgColor rgb="FFFFFFFF"/>
      </patternFill>
    </fill>
    <fill>
      <patternFill patternType="solid">
        <fgColor rgb="FFFFF9F9"/>
        <bgColor rgb="FFFFF9F9"/>
      </patternFill>
    </fill>
    <fill>
      <patternFill patternType="solid">
        <fgColor rgb="FFFFF5F5"/>
        <bgColor rgb="FFFFF5F5"/>
      </patternFill>
    </fill>
    <fill>
      <patternFill patternType="solid">
        <fgColor rgb="FF2D3436"/>
        <bgColor rgb="FF2D3436"/>
      </patternFill>
    </fill>
  </fills>
  <borders count="7">
    <border/>
    <border>
      <bottom style="medium">
        <color rgb="FFFF6B6B"/>
      </bottom>
    </border>
    <border>
      <bottom style="dotted">
        <color rgb="FFCCCCCC"/>
      </bottom>
    </border>
    <border>
      <left style="thin">
        <color rgb="FFE0E0E0"/>
      </left>
      <right style="thin">
        <color rgb="FFE0E0E0"/>
      </right>
      <top style="thin">
        <color rgb="FFE0E0E0"/>
      </top>
      <bottom style="thin">
        <color rgb="FFE0E0E0"/>
      </bottom>
    </border>
    <border>
      <left style="thin">
        <color rgb="FFE0E0E0"/>
      </left>
      <top style="thin">
        <color rgb="FFE0E0E0"/>
      </top>
      <bottom style="thin">
        <color rgb="FFE0E0E0"/>
      </bottom>
    </border>
    <border>
      <top style="thin">
        <color rgb="FFE0E0E0"/>
      </top>
      <bottom style="thin">
        <color rgb="FFE0E0E0"/>
      </bottom>
    </border>
    <border>
      <right style="thin">
        <color rgb="FFE0E0E0"/>
      </right>
      <top style="thin">
        <color rgb="FFE0E0E0"/>
      </top>
      <bottom style="thin">
        <color rgb="FFE0E0E0"/>
      </bottom>
    </border>
  </borders>
  <cellStyleXfs count="1">
    <xf borderId="0" fillId="0" fontId="0" numFmtId="0" applyAlignment="1" applyFont="1"/>
  </cellStyleXfs>
  <cellXfs count="39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0" xfId="0" applyAlignment="1" applyFont="1">
      <alignment horizontal="center" shrinkToFit="0" vertical="center" wrapText="1"/>
    </xf>
    <xf borderId="0" fillId="0" fontId="3" numFmtId="0" xfId="0" applyAlignment="1" applyFont="1">
      <alignment horizontal="center" shrinkToFit="0" vertical="center" wrapText="1"/>
    </xf>
    <xf borderId="0" fillId="0" fontId="4" numFmtId="0" xfId="0" applyAlignment="1" applyFont="1">
      <alignment horizontal="center" shrinkToFit="0" vertical="center" wrapText="1"/>
    </xf>
    <xf borderId="1" fillId="0" fontId="5" numFmtId="0" xfId="0" applyAlignment="1" applyBorder="1" applyFont="1">
      <alignment shrinkToFit="0" vertical="bottom" wrapText="0"/>
    </xf>
    <xf borderId="0" fillId="0" fontId="6" numFmtId="0" xfId="0" applyAlignment="1" applyFont="1">
      <alignment horizontal="left" shrinkToFit="0" vertical="center" wrapText="0"/>
    </xf>
    <xf borderId="0" fillId="0" fontId="7" numFmtId="0" xfId="0" applyAlignment="1" applyFont="1">
      <alignment horizontal="right" shrinkToFit="0" vertical="center" wrapText="0"/>
    </xf>
    <xf borderId="0" fillId="0" fontId="6" numFmtId="0" xfId="0" applyAlignment="1" applyFont="1">
      <alignment horizontal="left" shrinkToFit="0" vertical="center" wrapText="1"/>
    </xf>
    <xf borderId="2" fillId="0" fontId="8" numFmtId="0" xfId="0" applyAlignment="1" applyBorder="1" applyFont="1">
      <alignment horizontal="left" shrinkToFit="0" vertical="center" wrapText="1"/>
    </xf>
    <xf borderId="2" fillId="0" fontId="9" numFmtId="0" xfId="0" applyBorder="1" applyFont="1"/>
    <xf borderId="0" fillId="0" fontId="6" numFmtId="0" xfId="0" applyAlignment="1" applyFont="1">
      <alignment horizontal="right" shrinkToFit="0" vertical="center" wrapText="0"/>
    </xf>
    <xf borderId="0" fillId="0" fontId="5" numFmtId="0" xfId="0" applyFont="1"/>
    <xf borderId="3" fillId="2" fontId="10" numFmtId="0" xfId="0" applyAlignment="1" applyBorder="1" applyFill="1" applyFont="1">
      <alignment horizontal="center" shrinkToFit="0" vertical="center" wrapText="1"/>
    </xf>
    <xf borderId="3" fillId="3" fontId="11" numFmtId="0" xfId="0" applyAlignment="1" applyBorder="1" applyFill="1" applyFont="1">
      <alignment horizontal="center" shrinkToFit="0" vertical="center" wrapText="1"/>
    </xf>
    <xf borderId="3" fillId="3" fontId="8" numFmtId="0" xfId="0" applyAlignment="1" applyBorder="1" applyFont="1">
      <alignment horizontal="left" shrinkToFit="0" vertical="center" wrapText="1"/>
    </xf>
    <xf borderId="3" fillId="3" fontId="8" numFmtId="0" xfId="0" applyAlignment="1" applyBorder="1" applyFont="1">
      <alignment horizontal="center" shrinkToFit="0" vertical="center" wrapText="1"/>
    </xf>
    <xf borderId="3" fillId="3" fontId="8" numFmtId="3" xfId="0" applyAlignment="1" applyBorder="1" applyFont="1" applyNumberFormat="1">
      <alignment horizontal="right" shrinkToFit="0" vertical="center" wrapText="0"/>
    </xf>
    <xf borderId="3" fillId="3" fontId="11" numFmtId="3" xfId="0" applyAlignment="1" applyBorder="1" applyFont="1" applyNumberFormat="1">
      <alignment horizontal="right" shrinkToFit="0" vertical="center" wrapText="0"/>
    </xf>
    <xf borderId="3" fillId="4" fontId="11" numFmtId="0" xfId="0" applyAlignment="1" applyBorder="1" applyFill="1" applyFont="1">
      <alignment horizontal="center" shrinkToFit="0" vertical="center" wrapText="1"/>
    </xf>
    <xf borderId="3" fillId="4" fontId="8" numFmtId="0" xfId="0" applyAlignment="1" applyBorder="1" applyFont="1">
      <alignment horizontal="left" shrinkToFit="0" vertical="center" wrapText="1"/>
    </xf>
    <xf borderId="3" fillId="4" fontId="8" numFmtId="0" xfId="0" applyAlignment="1" applyBorder="1" applyFont="1">
      <alignment horizontal="center" shrinkToFit="0" vertical="center" wrapText="1"/>
    </xf>
    <xf borderId="3" fillId="4" fontId="8" numFmtId="3" xfId="0" applyAlignment="1" applyBorder="1" applyFont="1" applyNumberFormat="1">
      <alignment horizontal="right" shrinkToFit="0" vertical="center" wrapText="0"/>
    </xf>
    <xf borderId="3" fillId="4" fontId="11" numFmtId="3" xfId="0" applyAlignment="1" applyBorder="1" applyFont="1" applyNumberFormat="1">
      <alignment horizontal="right" shrinkToFit="0" vertical="center" wrapText="0"/>
    </xf>
    <xf borderId="4" fillId="5" fontId="6" numFmtId="0" xfId="0" applyAlignment="1" applyBorder="1" applyFill="1" applyFont="1">
      <alignment horizontal="right" shrinkToFit="0" vertical="center" wrapText="0"/>
    </xf>
    <xf borderId="5" fillId="0" fontId="9" numFmtId="0" xfId="0" applyBorder="1" applyFont="1"/>
    <xf borderId="6" fillId="0" fontId="9" numFmtId="0" xfId="0" applyBorder="1" applyFont="1"/>
    <xf borderId="3" fillId="5" fontId="12" numFmtId="3" xfId="0" applyAlignment="1" applyBorder="1" applyFont="1" applyNumberFormat="1">
      <alignment horizontal="right" shrinkToFit="0" vertical="center" wrapText="0"/>
    </xf>
    <xf borderId="4" fillId="3" fontId="4" numFmtId="0" xfId="0" applyAlignment="1" applyBorder="1" applyFont="1">
      <alignment horizontal="right" shrinkToFit="0" vertical="center" wrapText="0"/>
    </xf>
    <xf borderId="3" fillId="3" fontId="8" numFmtId="9" xfId="0" applyAlignment="1" applyBorder="1" applyFont="1" applyNumberFormat="1">
      <alignment horizontal="center" shrinkToFit="0" vertical="center" wrapText="1"/>
    </xf>
    <xf borderId="3" fillId="3" fontId="4" numFmtId="0" xfId="0" applyAlignment="1" applyBorder="1" applyFont="1">
      <alignment horizontal="right" shrinkToFit="0" vertical="center" wrapText="0"/>
    </xf>
    <xf borderId="3" fillId="3" fontId="12" numFmtId="3" xfId="0" applyAlignment="1" applyBorder="1" applyFont="1" applyNumberFormat="1">
      <alignment horizontal="right" shrinkToFit="0" vertical="center" wrapText="0"/>
    </xf>
    <xf borderId="4" fillId="6" fontId="10" numFmtId="0" xfId="0" applyAlignment="1" applyBorder="1" applyFill="1" applyFont="1">
      <alignment horizontal="right" shrinkToFit="0" vertical="center" wrapText="0"/>
    </xf>
    <xf borderId="3" fillId="6" fontId="10" numFmtId="3" xfId="0" applyAlignment="1" applyBorder="1" applyFont="1" applyNumberFormat="1">
      <alignment horizontal="right" shrinkToFit="0" vertical="center" wrapText="0"/>
    </xf>
    <xf borderId="2" fillId="0" fontId="13" numFmtId="0" xfId="0" applyAlignment="1" applyBorder="1" applyFont="1">
      <alignment horizontal="left" shrinkToFit="0" vertical="center" wrapText="1"/>
    </xf>
    <xf borderId="0" fillId="0" fontId="11" numFmtId="0" xfId="0" applyAlignment="1" applyFont="1">
      <alignment horizontal="left" shrinkToFit="0" vertical="center" wrapText="1"/>
    </xf>
    <xf borderId="0" fillId="0" fontId="14" numFmtId="0" xfId="0" applyAlignment="1" applyFont="1">
      <alignment horizontal="center" shrinkToFit="0" vertical="center" wrapText="1"/>
    </xf>
    <xf borderId="0" fillId="0" fontId="6" numFmtId="0" xfId="0" applyAlignment="1" applyFont="1">
      <alignment horizontal="center" shrinkToFit="0" vertical="center" wrapText="1"/>
    </xf>
    <xf borderId="0" fillId="0" fontId="15" numFmtId="0" xfId="0" applyAlignment="1" applyFont="1">
      <alignment horizontal="center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1" width="15.86"/>
    <col customWidth="1" min="2" max="2" width="24.0"/>
    <col customWidth="1" min="3" max="3" width="7.0"/>
    <col customWidth="1" min="4" max="4" width="9.29"/>
    <col customWidth="1" min="5" max="5" width="11.0"/>
    <col customWidth="1" min="6" max="6" width="13.0"/>
    <col customWidth="1" min="7" max="26" width="8.71"/>
  </cols>
  <sheetData>
    <row r="1" ht="3.7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21.75" customHeight="1">
      <c r="A2" s="2" t="s">
        <v>0</v>
      </c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ht="12.75" customHeight="1">
      <c r="A3" s="3" t="s">
        <v>1</v>
      </c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ht="12.75" customHeight="1">
      <c r="A4" s="4" t="s">
        <v>2</v>
      </c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ht="3.0" customHeight="1">
      <c r="A5" s="5"/>
      <c r="B5" s="5"/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ht="21.75" customHeight="1">
      <c r="A6" s="6" t="s">
        <v>3</v>
      </c>
      <c r="E6" s="7" t="s">
        <v>4</v>
      </c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ht="15.0" customHeight="1">
      <c r="A7" s="8" t="s">
        <v>5</v>
      </c>
      <c r="B7" s="9" t="s">
        <v>6</v>
      </c>
      <c r="C7" s="10"/>
      <c r="D7" s="11" t="s">
        <v>7</v>
      </c>
      <c r="E7" s="9" t="s">
        <v>8</v>
      </c>
      <c r="F7" s="10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ht="15.0" customHeight="1">
      <c r="A8" s="8" t="s">
        <v>9</v>
      </c>
      <c r="B8" s="9" t="s">
        <v>10</v>
      </c>
      <c r="C8" s="10"/>
      <c r="D8" s="11" t="s">
        <v>11</v>
      </c>
      <c r="E8" s="9" t="s">
        <v>12</v>
      </c>
      <c r="F8" s="10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ht="3.0" customHeight="1">
      <c r="A9" s="12"/>
      <c r="B9" s="12"/>
      <c r="C9" s="12"/>
      <c r="D9" s="12"/>
      <c r="E9" s="12"/>
      <c r="F9" s="12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ht="18.0" customHeight="1">
      <c r="A10" s="13" t="s">
        <v>13</v>
      </c>
      <c r="B10" s="13" t="s">
        <v>14</v>
      </c>
      <c r="C10" s="13" t="s">
        <v>15</v>
      </c>
      <c r="D10" s="13" t="s">
        <v>16</v>
      </c>
      <c r="E10" s="13" t="s">
        <v>17</v>
      </c>
      <c r="F10" s="13" t="s">
        <v>18</v>
      </c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ht="15.75" customHeight="1">
      <c r="A11" s="14">
        <v>1.0</v>
      </c>
      <c r="B11" s="15" t="s">
        <v>19</v>
      </c>
      <c r="C11" s="16" t="s">
        <v>20</v>
      </c>
      <c r="D11" s="16">
        <v>2.0</v>
      </c>
      <c r="E11" s="17">
        <v>195000.0</v>
      </c>
      <c r="F11" s="18">
        <f t="shared" ref="F11:F22" si="1">IF(AND(D11&lt;&gt;"",E11&lt;&gt;""),D11*E11,"")</f>
        <v>390000</v>
      </c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ht="15.75" customHeight="1">
      <c r="A12" s="19">
        <v>2.0</v>
      </c>
      <c r="B12" s="20" t="s">
        <v>21</v>
      </c>
      <c r="C12" s="21" t="s">
        <v>22</v>
      </c>
      <c r="D12" s="21">
        <v>1.0</v>
      </c>
      <c r="E12" s="22">
        <v>420000.0</v>
      </c>
      <c r="F12" s="23">
        <f t="shared" si="1"/>
        <v>420000</v>
      </c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ht="15.75" customHeight="1">
      <c r="A13" s="14">
        <v>3.0</v>
      </c>
      <c r="B13" s="15" t="s">
        <v>23</v>
      </c>
      <c r="C13" s="16" t="s">
        <v>24</v>
      </c>
      <c r="D13" s="16">
        <v>1.0</v>
      </c>
      <c r="E13" s="17">
        <v>285000.0</v>
      </c>
      <c r="F13" s="18">
        <f t="shared" si="1"/>
        <v>285000</v>
      </c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ht="15.75" customHeight="1">
      <c r="A14" s="19">
        <v>4.0</v>
      </c>
      <c r="B14" s="20" t="s">
        <v>25</v>
      </c>
      <c r="C14" s="21" t="s">
        <v>24</v>
      </c>
      <c r="D14" s="21">
        <v>2.0</v>
      </c>
      <c r="E14" s="22">
        <v>65000.0</v>
      </c>
      <c r="F14" s="23">
        <f t="shared" si="1"/>
        <v>130000</v>
      </c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ht="15.75" customHeight="1">
      <c r="A15" s="14">
        <v>5.0</v>
      </c>
      <c r="B15" s="15"/>
      <c r="C15" s="16"/>
      <c r="D15" s="16"/>
      <c r="E15" s="17"/>
      <c r="F15" s="18" t="str">
        <f t="shared" si="1"/>
        <v/>
      </c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ht="15.75" customHeight="1">
      <c r="A16" s="19">
        <v>6.0</v>
      </c>
      <c r="B16" s="20"/>
      <c r="C16" s="21"/>
      <c r="D16" s="21"/>
      <c r="E16" s="22"/>
      <c r="F16" s="23" t="str">
        <f t="shared" si="1"/>
        <v/>
      </c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ht="15.75" customHeight="1">
      <c r="A17" s="14">
        <v>7.0</v>
      </c>
      <c r="B17" s="15"/>
      <c r="C17" s="16"/>
      <c r="D17" s="16"/>
      <c r="E17" s="17"/>
      <c r="F17" s="18" t="str">
        <f t="shared" si="1"/>
        <v/>
      </c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ht="15.75" customHeight="1">
      <c r="A18" s="19">
        <v>8.0</v>
      </c>
      <c r="B18" s="20"/>
      <c r="C18" s="21"/>
      <c r="D18" s="21"/>
      <c r="E18" s="22"/>
      <c r="F18" s="23" t="str">
        <f t="shared" si="1"/>
        <v/>
      </c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ht="15.75" customHeight="1">
      <c r="A19" s="14">
        <v>9.0</v>
      </c>
      <c r="B19" s="15"/>
      <c r="C19" s="16"/>
      <c r="D19" s="16"/>
      <c r="E19" s="17"/>
      <c r="F19" s="18" t="str">
        <f t="shared" si="1"/>
        <v/>
      </c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ht="15.75" customHeight="1">
      <c r="A20" s="19">
        <v>10.0</v>
      </c>
      <c r="B20" s="20"/>
      <c r="C20" s="21"/>
      <c r="D20" s="21"/>
      <c r="E20" s="22"/>
      <c r="F20" s="23" t="str">
        <f t="shared" si="1"/>
        <v/>
      </c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ht="15.75" customHeight="1">
      <c r="A21" s="14">
        <v>11.0</v>
      </c>
      <c r="B21" s="15"/>
      <c r="C21" s="16"/>
      <c r="D21" s="16"/>
      <c r="E21" s="17"/>
      <c r="F21" s="18" t="str">
        <f t="shared" si="1"/>
        <v/>
      </c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ht="15.75" customHeight="1">
      <c r="A22" s="19">
        <v>12.0</v>
      </c>
      <c r="B22" s="20"/>
      <c r="C22" s="21"/>
      <c r="D22" s="21"/>
      <c r="E22" s="22"/>
      <c r="F22" s="23" t="str">
        <f t="shared" si="1"/>
        <v/>
      </c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ht="18.0" customHeight="1">
      <c r="A23" s="24" t="s">
        <v>26</v>
      </c>
      <c r="B23" s="25"/>
      <c r="C23" s="25"/>
      <c r="D23" s="25"/>
      <c r="E23" s="26"/>
      <c r="F23" s="27">
        <f>SUM(F11:F22)</f>
        <v>1225000</v>
      </c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ht="15.75" customHeight="1">
      <c r="A24" s="28" t="s">
        <v>27</v>
      </c>
      <c r="B24" s="25"/>
      <c r="C24" s="26"/>
      <c r="D24" s="29">
        <v>0.05</v>
      </c>
      <c r="E24" s="30" t="s">
        <v>28</v>
      </c>
      <c r="F24" s="31">
        <f>IF(D24&gt;0,F23*D24,0)</f>
        <v>61250</v>
      </c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ht="21.75" customHeight="1">
      <c r="A25" s="32" t="s">
        <v>29</v>
      </c>
      <c r="B25" s="25"/>
      <c r="C25" s="25"/>
      <c r="D25" s="25"/>
      <c r="E25" s="26"/>
      <c r="F25" s="33">
        <f>F23-F24</f>
        <v>1163750</v>
      </c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ht="15.75" customHeight="1">
      <c r="A26" s="8" t="s">
        <v>30</v>
      </c>
      <c r="B26" s="34" t="s">
        <v>31</v>
      </c>
      <c r="C26" s="10"/>
      <c r="D26" s="10"/>
      <c r="E26" s="10"/>
      <c r="F26" s="10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ht="15.75" customHeight="1">
      <c r="A27" s="8" t="s">
        <v>32</v>
      </c>
      <c r="B27" s="35" t="s">
        <v>33</v>
      </c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ht="18.0" customHeight="1">
      <c r="A28" s="36" t="s">
        <v>34</v>
      </c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ht="15.75" customHeight="1">
      <c r="A29" s="37" t="s">
        <v>35</v>
      </c>
      <c r="D29" s="37" t="s">
        <v>36</v>
      </c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ht="12.0" customHeight="1">
      <c r="A30" s="4" t="s">
        <v>37</v>
      </c>
      <c r="D30" s="4" t="s">
        <v>37</v>
      </c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ht="31.5" customHeight="1">
      <c r="A31" s="12"/>
      <c r="B31" s="12"/>
      <c r="C31" s="12"/>
      <c r="D31" s="12"/>
      <c r="E31" s="12"/>
      <c r="F31" s="12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ht="12.0" customHeight="1">
      <c r="A32" s="38" t="s">
        <v>38</v>
      </c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ht="15.7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ht="15.7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ht="15.7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ht="15.7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ht="15.7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ht="15.7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ht="15.7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ht="15.7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ht="15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ht="15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ht="15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ht="15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ht="15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ht="15.7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ht="15.7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ht="15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ht="15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ht="15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ht="15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ht="15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ht="15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ht="15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ht="15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ht="15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ht="15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ht="15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ht="15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ht="15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ht="15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ht="15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ht="15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ht="15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ht="15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ht="15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ht="15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ht="15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ht="15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ht="15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ht="15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ht="15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ht="15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ht="15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ht="15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ht="15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ht="15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ht="15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ht="15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ht="15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ht="15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ht="15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ht="15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ht="15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ht="15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ht="15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ht="15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ht="15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ht="15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ht="15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ht="15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ht="15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ht="15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ht="15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ht="15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ht="15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ht="15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ht="15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ht="15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ht="15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ht="15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ht="15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ht="15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ht="15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ht="15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ht="15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ht="15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ht="15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ht="15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ht="15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ht="15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ht="15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ht="15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ht="15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ht="15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ht="15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ht="15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ht="15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ht="15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ht="15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ht="15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ht="15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ht="15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ht="15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ht="15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ht="15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ht="15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ht="15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ht="15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ht="15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ht="15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ht="15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ht="15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ht="15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ht="15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ht="15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ht="15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ht="15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ht="15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ht="15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ht="15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ht="15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ht="15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ht="15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ht="15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ht="15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ht="15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ht="15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ht="15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ht="15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ht="15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ht="15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ht="15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ht="15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ht="15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ht="15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ht="15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ht="15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ht="15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ht="15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ht="15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ht="15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ht="15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ht="15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ht="15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ht="15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ht="15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ht="15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ht="15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ht="15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ht="15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ht="15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ht="15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ht="15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ht="15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ht="15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ht="15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ht="15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ht="15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ht="15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ht="15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ht="15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ht="15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ht="15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ht="15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ht="15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ht="15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ht="15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ht="15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ht="15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ht="15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ht="15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ht="15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ht="15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ht="15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ht="15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ht="15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ht="15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ht="15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ht="15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ht="15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ht="15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ht="15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ht="15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ht="15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ht="15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ht="15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ht="15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ht="15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ht="15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ht="15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ht="15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ht="15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ht="15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ht="15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ht="15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ht="15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ht="15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ht="15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ht="15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ht="15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ht="15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ht="15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ht="15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ht="15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ht="15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ht="15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ht="15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ht="15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ht="15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ht="15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ht="15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ht="15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ht="15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ht="15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ht="15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ht="15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ht="15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ht="15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ht="15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ht="15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ht="15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ht="15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ht="15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ht="15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ht="15.7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ht="15.7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ht="15.7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ht="15.7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ht="15.7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ht="15.7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ht="15.7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ht="15.7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ht="15.7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ht="15.7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ht="15.7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ht="15.7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ht="15.7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ht="15.7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ht="15.7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ht="15.7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ht="15.7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ht="15.7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ht="15.7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ht="15.7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ht="15.7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ht="15.7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ht="15.7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ht="15.7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ht="15.7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ht="15.7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ht="15.7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ht="15.7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ht="15.7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ht="15.7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ht="15.7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ht="15.7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ht="15.7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ht="15.7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ht="15.7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ht="15.7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ht="15.7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ht="15.7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ht="15.7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ht="15.7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ht="15.7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ht="15.7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ht="15.7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ht="15.7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ht="15.7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ht="15.7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ht="15.7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ht="15.7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ht="15.7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ht="15.7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ht="15.7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ht="15.7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ht="15.7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ht="15.7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ht="15.7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ht="15.7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ht="15.7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ht="15.7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ht="15.7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ht="15.7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ht="15.7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ht="15.7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ht="15.7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ht="15.7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ht="15.7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ht="15.7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ht="15.7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ht="15.7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ht="15.7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ht="15.7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ht="15.7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ht="15.7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ht="15.7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ht="15.7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ht="15.7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ht="15.7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ht="15.7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ht="15.7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ht="15.7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ht="15.7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ht="15.7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ht="15.7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ht="15.7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ht="15.7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ht="15.7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ht="15.7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ht="15.7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ht="15.7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ht="15.7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ht="15.7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ht="15.7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ht="15.7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ht="15.7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ht="15.7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ht="15.7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ht="15.7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ht="15.7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ht="15.7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ht="15.7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ht="15.7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ht="15.7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ht="15.7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ht="15.7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ht="15.7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ht="15.7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ht="15.7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ht="15.7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ht="15.7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ht="15.7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ht="15.7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ht="15.7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ht="15.7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ht="15.7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ht="15.7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ht="15.7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ht="15.7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ht="15.7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ht="15.7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ht="15.7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ht="15.7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ht="15.7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ht="15.7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ht="15.7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ht="15.7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ht="15.7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ht="15.7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ht="15.7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ht="15.7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ht="15.7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ht="15.7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ht="15.7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ht="15.7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ht="15.7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ht="15.7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ht="15.7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ht="15.7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ht="15.7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ht="15.7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ht="15.7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ht="15.7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ht="15.7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ht="15.7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ht="15.7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ht="15.7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ht="15.7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ht="15.7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ht="15.7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ht="15.7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ht="15.7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ht="15.7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ht="15.7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ht="15.7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ht="15.7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ht="15.7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ht="15.7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ht="15.7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ht="15.7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ht="15.7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ht="15.7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ht="15.7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ht="15.7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ht="15.7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ht="15.7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ht="15.7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ht="15.7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ht="15.7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ht="15.7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ht="15.7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ht="15.7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ht="15.7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ht="15.7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ht="15.7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ht="15.7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ht="15.7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ht="15.7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ht="15.7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ht="15.7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ht="15.7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ht="15.7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ht="15.7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ht="15.7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ht="15.7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ht="15.7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ht="15.7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ht="15.7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ht="15.7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ht="15.7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ht="15.7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ht="15.7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ht="15.7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ht="15.7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ht="15.7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ht="15.7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ht="15.7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ht="15.7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ht="15.7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ht="15.7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ht="15.7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ht="15.7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ht="15.7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ht="15.7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ht="15.7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ht="15.7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ht="15.7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ht="15.7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ht="15.7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ht="15.7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ht="15.7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ht="15.7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ht="15.7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ht="15.7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ht="15.7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ht="15.7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ht="15.7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ht="15.7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ht="15.7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ht="15.7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ht="15.7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ht="15.7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ht="15.7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ht="15.7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ht="15.7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ht="15.7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ht="15.7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ht="15.7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ht="15.7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ht="15.7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ht="15.7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ht="15.7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ht="15.7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ht="15.7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ht="15.7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ht="15.7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ht="15.7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ht="15.7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ht="15.7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ht="15.7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ht="15.7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ht="15.7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ht="15.7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ht="15.7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ht="15.7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ht="15.7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ht="15.7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ht="15.7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ht="15.7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ht="15.7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ht="15.7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ht="15.7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ht="15.7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ht="15.7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ht="15.7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ht="15.7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ht="15.7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ht="15.7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ht="15.7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ht="15.7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ht="15.7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ht="15.7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ht="15.7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ht="15.7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ht="15.7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ht="15.7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ht="15.7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ht="15.7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ht="15.7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ht="15.7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ht="15.7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ht="15.7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ht="15.7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ht="15.7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ht="15.7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ht="15.7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ht="15.7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ht="15.7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ht="15.7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ht="15.7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ht="15.7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ht="15.7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ht="15.7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ht="15.7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ht="15.7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ht="15.7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ht="15.7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ht="15.7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ht="15.7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ht="15.7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ht="15.7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ht="15.7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ht="15.7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ht="15.7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ht="15.7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ht="15.7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ht="15.7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ht="15.7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ht="15.7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ht="15.7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ht="15.7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ht="15.7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ht="15.7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ht="15.7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ht="15.7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ht="15.7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ht="15.7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ht="15.7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ht="15.7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ht="15.7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ht="15.7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ht="15.7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ht="15.7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ht="15.7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ht="15.7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ht="15.7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ht="15.7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ht="15.7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ht="15.7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ht="15.7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ht="15.7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ht="15.7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ht="15.7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ht="15.7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ht="15.7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ht="15.7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ht="15.7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ht="15.7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ht="15.7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ht="15.7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ht="15.7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ht="15.7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ht="15.7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ht="15.7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ht="15.7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ht="15.7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ht="15.7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ht="15.7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ht="15.7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ht="15.7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ht="15.7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ht="15.7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ht="15.7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ht="15.7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ht="15.7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ht="15.7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ht="15.7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ht="15.7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ht="15.7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ht="15.7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ht="15.7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ht="15.7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ht="15.7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ht="15.7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ht="15.7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ht="15.7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ht="15.7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ht="15.7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ht="15.7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ht="15.7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ht="15.7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ht="15.7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ht="15.7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ht="15.7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ht="15.7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ht="15.7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ht="15.7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ht="15.7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ht="15.7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ht="15.7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ht="15.7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ht="15.7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ht="15.7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ht="15.7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ht="15.7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ht="15.7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ht="15.7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ht="15.7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ht="15.7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ht="15.7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ht="15.7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ht="15.7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ht="15.7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ht="15.7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ht="15.7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ht="15.7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ht="15.7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ht="15.7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ht="15.7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ht="15.7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ht="15.7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ht="15.7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ht="15.7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ht="15.7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ht="15.7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ht="15.7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ht="15.7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ht="15.7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ht="15.7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ht="15.7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ht="15.7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ht="15.7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ht="15.7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ht="15.7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ht="15.7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ht="15.7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ht="15.7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ht="15.7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ht="15.7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ht="15.7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ht="15.7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ht="15.7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ht="15.7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ht="15.7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ht="15.7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ht="15.7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ht="15.7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ht="15.7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ht="15.7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ht="15.7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ht="15.7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ht="15.7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ht="15.7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ht="15.7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ht="15.7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ht="15.7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ht="15.7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ht="15.7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ht="15.7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ht="15.7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ht="15.7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ht="15.7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ht="15.7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ht="15.7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ht="15.7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ht="15.7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ht="15.7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ht="15.7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ht="15.7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ht="15.7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ht="15.7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ht="15.7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ht="15.7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ht="15.7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ht="15.7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ht="15.7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ht="15.7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ht="15.7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ht="15.7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ht="15.7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ht="15.7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ht="15.7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ht="15.7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ht="15.7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ht="15.7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ht="15.7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ht="15.7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ht="15.7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ht="15.7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ht="15.7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ht="15.7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ht="15.7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ht="15.7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ht="15.7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ht="15.7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ht="15.7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ht="15.7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ht="15.7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ht="15.7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ht="15.7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ht="15.7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ht="15.7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ht="15.7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ht="15.7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ht="15.7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ht="15.7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ht="15.7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ht="15.7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ht="15.7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ht="15.7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ht="15.7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ht="15.7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ht="15.7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ht="15.7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ht="15.7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ht="15.7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ht="15.7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ht="15.7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ht="15.7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ht="15.7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ht="15.7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ht="15.7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ht="15.7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ht="15.7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ht="15.7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ht="15.7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ht="15.7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ht="15.7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ht="15.7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ht="15.7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ht="15.7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ht="15.7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ht="15.7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ht="15.7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ht="15.7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ht="15.7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ht="15.7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ht="15.7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ht="15.7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ht="15.7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ht="15.7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ht="15.7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ht="15.7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ht="15.7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ht="15.7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ht="15.7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ht="15.7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ht="15.7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ht="15.7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ht="15.7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ht="15.7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ht="15.7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ht="15.7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ht="15.7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ht="15.7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ht="15.7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ht="15.7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ht="15.7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ht="15.7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ht="15.7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ht="15.7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ht="15.7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ht="15.7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ht="15.7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ht="15.7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ht="15.7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ht="15.7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ht="15.7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ht="15.7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ht="15.7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ht="15.7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ht="15.7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ht="15.7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ht="15.7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ht="15.7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ht="15.7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ht="15.7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ht="15.7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ht="15.7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ht="15.7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ht="15.7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ht="15.7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ht="15.7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ht="15.7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ht="15.7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ht="15.7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ht="15.7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ht="15.7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ht="15.7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ht="15.7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ht="15.7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ht="15.7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ht="15.7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ht="15.7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ht="15.7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ht="15.7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ht="15.7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ht="15.7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ht="15.7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ht="15.7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ht="15.7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ht="15.7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ht="15.7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ht="15.7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ht="15.7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ht="15.7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ht="15.7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ht="15.7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ht="15.7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ht="15.7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ht="15.7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ht="15.7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ht="15.7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ht="15.7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ht="15.7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ht="15.7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ht="15.7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ht="15.7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ht="15.7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ht="15.7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ht="15.7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ht="15.7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ht="15.7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ht="15.7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ht="15.7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ht="15.7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ht="15.7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ht="15.7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ht="15.7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ht="15.7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ht="15.7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ht="15.7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ht="15.7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ht="15.7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ht="15.7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ht="15.7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ht="15.7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ht="15.7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ht="15.7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ht="15.7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ht="15.7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ht="15.7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ht="15.7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ht="15.7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ht="15.7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ht="15.7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ht="15.7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ht="15.7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ht="15.7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ht="15.7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ht="15.7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ht="15.7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ht="15.7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ht="15.7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ht="15.7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ht="15.7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ht="15.7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ht="15.7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ht="15.7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ht="15.7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ht="15.7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ht="15.7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ht="15.7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ht="15.7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ht="15.7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ht="15.7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ht="15.7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ht="15.7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ht="15.7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ht="15.7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ht="15.7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ht="15.7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ht="15.7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ht="15.7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ht="15.7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ht="15.7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ht="15.7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ht="15.7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ht="15.7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ht="15.7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ht="15.7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ht="15.7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ht="15.7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ht="15.7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ht="15.7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ht="15.7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ht="15.7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ht="15.7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ht="15.7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ht="15.7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ht="15.7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ht="15.7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ht="15.7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ht="15.7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ht="15.7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ht="15.7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ht="15.7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ht="15.7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ht="15.7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ht="15.7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ht="15.7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ht="15.7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ht="15.7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ht="15.7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ht="15.7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ht="15.7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ht="15.7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ht="15.7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ht="15.7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ht="15.7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ht="15.7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ht="15.7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ht="15.7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ht="15.7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ht="15.7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ht="15.7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ht="15.7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ht="15.7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ht="15.7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ht="15.7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ht="15.7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ht="15.7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ht="15.7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ht="15.7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ht="15.7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ht="15.7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ht="15.7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ht="15.7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ht="15.7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ht="15.7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ht="15.7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ht="15.7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ht="15.7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ht="15.7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ht="15.7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ht="15.7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ht="15.7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ht="15.7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ht="15.7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ht="15.7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ht="15.7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ht="15.7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ht="15.7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ht="15.7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ht="15.7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ht="15.7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ht="15.7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ht="15.7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ht="15.7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ht="15.7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ht="15.7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ht="15.7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ht="15.7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ht="15.7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ht="15.7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ht="15.7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ht="15.7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ht="15.7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ht="15.7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ht="15.7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ht="15.7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ht="15.7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ht="15.7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ht="15.7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ht="15.7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ht="15.7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ht="15.7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ht="15.7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ht="15.7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ht="15.7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ht="15.7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ht="15.7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ht="15.7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ht="15.7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ht="15.7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ht="15.7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ht="15.7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ht="15.7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ht="15.7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ht="15.7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ht="15.7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ht="15.7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ht="15.7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ht="15.7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ht="15.7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ht="15.7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ht="15.75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ht="15.75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20">
    <mergeCell ref="E7:F7"/>
    <mergeCell ref="E8:F8"/>
    <mergeCell ref="A2:F2"/>
    <mergeCell ref="A3:F3"/>
    <mergeCell ref="A4:F4"/>
    <mergeCell ref="A6:D6"/>
    <mergeCell ref="E6:F6"/>
    <mergeCell ref="B7:C7"/>
    <mergeCell ref="B8:C8"/>
    <mergeCell ref="A29:C29"/>
    <mergeCell ref="A30:C30"/>
    <mergeCell ref="D30:F30"/>
    <mergeCell ref="A32:F32"/>
    <mergeCell ref="A23:E23"/>
    <mergeCell ref="A24:C24"/>
    <mergeCell ref="A25:E25"/>
    <mergeCell ref="B26:F26"/>
    <mergeCell ref="B27:F27"/>
    <mergeCell ref="A28:F28"/>
    <mergeCell ref="D29:F29"/>
  </mergeCells>
  <printOptions/>
  <pageMargins bottom="0.25" footer="0.0" header="0.0" left="0.35" right="0.35" top="0.3"/>
  <pageSetup paperSize="11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2026-03-16T04:27:34Z</dcterms:created>
  <dc:creator>openpyxl</dc:creator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